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firstSheet="1" activeTab="4"/>
  </bookViews>
  <sheets>
    <sheet name="GT_Custom" sheetId="1" state="hidden" r:id="rId1"/>
    <sheet name="Sch 1" sheetId="2" r:id="rId2"/>
    <sheet name="Sch 2A" sheetId="3" r:id="rId3"/>
    <sheet name="Sch 2B" sheetId="4" r:id="rId4"/>
    <sheet name="Sch 3A" sheetId="5" r:id="rId5"/>
    <sheet name="Sch 3B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<sst xmlns="http://schemas.openxmlformats.org/spreadsheetml/2006/main" count="186" uniqueCount="78">
  <si>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</si>
  <si>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</si>
  <si>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</si>
  <si>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</si>
  <si>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</si>
  <si>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</si>
  <si>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</si>
  <si>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</si>
  <si>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</si>
  <si>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</si>
  <si>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</si>
  <si>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</si>
  <si>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</si>
  <si>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</si>
  <si>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</si>
  <si>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</si>
  <si>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Newfoundland and Labrador Hydro</t>
  </si>
  <si>
    <t>Schedule 2A  - One Fourth Recovery</t>
  </si>
  <si>
    <t>Rate Stabilization Plan - Recovery Calculation</t>
  </si>
  <si>
    <t>December 31, 2002</t>
  </si>
  <si>
    <t>Jan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</si>
  <si>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</si>
  <si>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</si>
  <si>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</si>
  <si>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</si>
  <si>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</si>
  <si>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</si>
  <si>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</si>
  <si>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</si>
  <si>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</si>
  <si>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Nov</t>
  </si>
  <si>
    <t>Dec</t>
  </si>
  <si>
    <t>Total</t>
  </si>
  <si>
    <t>Firm Energy Sales</t>
  </si>
  <si>
    <t xml:space="preserve">  NF Power</t>
  </si>
  <si>
    <t>Recovery</t>
  </si>
  <si>
    <t>Industrial</t>
  </si>
  <si>
    <t>Abitibi Price GF</t>
  </si>
  <si>
    <t xml:space="preserve">  1st Block</t>
  </si>
  <si>
    <t xml:space="preserve">  2nd Block</t>
  </si>
  <si>
    <t>Abitibi Price S'ville</t>
  </si>
  <si>
    <t>Deer Lake Power</t>
  </si>
  <si>
    <t>Corner Brook</t>
  </si>
  <si>
    <t>North Atlantic</t>
  </si>
  <si>
    <t>Schedule 2B - One Fourth Recovery</t>
  </si>
  <si>
    <t xml:space="preserve">Rate Stabilization Plan </t>
  </si>
  <si>
    <t>Interest</t>
  </si>
  <si>
    <t>Opening</t>
  </si>
  <si>
    <t>Balances of Other RSP Components</t>
  </si>
  <si>
    <t>Hydraulic</t>
  </si>
  <si>
    <t>Load</t>
  </si>
  <si>
    <t>Fuel</t>
  </si>
  <si>
    <t>Labrador Int.</t>
  </si>
  <si>
    <t>Rural rate</t>
  </si>
  <si>
    <t>Customer splits</t>
  </si>
  <si>
    <t>One Fourth</t>
  </si>
  <si>
    <t>Current</t>
  </si>
  <si>
    <t>%</t>
  </si>
  <si>
    <t>Retail</t>
  </si>
  <si>
    <t>Schedule 3A -  One Third Plus</t>
  </si>
  <si>
    <t>Excess Recovery</t>
  </si>
  <si>
    <t>Schedule 3B -      One Third Plus</t>
  </si>
  <si>
    <t>One Third Plus</t>
  </si>
  <si>
    <t xml:space="preserve"> Plus Recovery</t>
  </si>
  <si>
    <t>Rate Stabilization Plan</t>
  </si>
  <si>
    <t xml:space="preserve">Calculation of Retail RSP Adjustment </t>
  </si>
  <si>
    <t>Schedule 1</t>
  </si>
  <si>
    <t xml:space="preserve"> RSP Adjustment for July 1, 2002</t>
  </si>
  <si>
    <t>Forecast Retail Balance  - December 31, 2001</t>
  </si>
  <si>
    <t>/ 4</t>
  </si>
  <si>
    <t xml:space="preserve"> A</t>
  </si>
  <si>
    <t>GWh of energy sales</t>
  </si>
  <si>
    <t xml:space="preserve"> B</t>
  </si>
  <si>
    <t>forecast for 2001</t>
  </si>
  <si>
    <t>for NP</t>
  </si>
  <si>
    <t>Projected July 1, 2002 RSP adjustment ( A/B )</t>
  </si>
  <si>
    <t>mills/kWh</t>
  </si>
  <si>
    <t>$50,000,000/3 +($61,260,794 - $50,000,000)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</si>
</sst>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&quot;$&quot;#,##0"/>
    <numFmt numFmtId="166" formatCode="&quot;$&quot;#,##0.00"/>
    <numFmt numFmtId="167" formatCode="#,##0.00000_);\(#,##0.00000\)"/>
    <numFmt numFmtId="168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8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7" xfId="0" applyFill="1" applyBorder="1" applyAlignment="1">
      <alignment/>
    </xf>
    <xf numFmtId="39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37" fontId="0" fillId="0" borderId="10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5" fontId="0" fillId="0" borderId="0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39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39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13</v>
      </c>
    </row>
    <row r="8" spans="1:2" ht="12.75">
      <c r="A8" t="s">
        <v>14</v>
      </c>
      <c r="B8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C28" sqref="C28"/>
    </sheetView>
  </sheetViews>
  <sheetFormatPr defaultColWidth="9.140625" defaultRowHeight="12.75"/>
  <cols>
    <col min="1" max="1" width="15.140625" style="0" customWidth="1"/>
    <col min="2" max="2" width="14.00390625" style="0" customWidth="1"/>
    <col min="3" max="3" width="23.8515625" style="0" customWidth="1"/>
    <col min="4" max="4" width="13.7109375" style="0" customWidth="1"/>
    <col min="5" max="5" width="12.00390625" style="0" customWidth="1"/>
    <col min="6" max="6" width="13.28125" style="0" customWidth="1"/>
  </cols>
  <sheetData>
    <row r="1" spans="1:3" ht="12.75">
      <c r="A1" s="1" t="s">
        <v>16</v>
      </c>
      <c r="B1" s="1"/>
      <c r="C1" s="1"/>
    </row>
    <row r="2" spans="1:3" ht="12.75">
      <c r="A2" s="1" t="s">
        <v>64</v>
      </c>
      <c r="B2" s="1"/>
      <c r="C2" s="1"/>
    </row>
    <row r="3" spans="1:5" ht="12.75">
      <c r="A3" s="1" t="s">
        <v>65</v>
      </c>
      <c r="B3" s="1"/>
      <c r="C3" s="1"/>
      <c r="E3" s="1" t="s">
        <v>66</v>
      </c>
    </row>
    <row r="4" spans="1:3" ht="12.75">
      <c r="A4" s="1"/>
      <c r="B4" s="1"/>
      <c r="C4" s="1"/>
    </row>
    <row r="6" spans="1:7" ht="12.75">
      <c r="A6" s="13" t="s">
        <v>67</v>
      </c>
      <c r="B6" s="13"/>
      <c r="C6" s="23"/>
      <c r="F6" s="10"/>
      <c r="G6" s="10"/>
    </row>
    <row r="7" spans="2:7" ht="12.75">
      <c r="B7" s="10"/>
      <c r="C7" s="10"/>
      <c r="D7" s="10"/>
      <c r="E7" s="10"/>
      <c r="F7" s="10"/>
      <c r="G7" s="10"/>
    </row>
    <row r="8" spans="1:7" ht="12.75">
      <c r="A8" s="10" t="s">
        <v>68</v>
      </c>
      <c r="B8" s="24"/>
      <c r="C8" s="10"/>
      <c r="D8" s="25">
        <v>61260794</v>
      </c>
      <c r="F8" s="10"/>
      <c r="G8" s="10"/>
    </row>
    <row r="9" spans="1:7" ht="12.75">
      <c r="A9" s="10"/>
      <c r="B9" s="24"/>
      <c r="C9" s="10"/>
      <c r="D9" s="10"/>
      <c r="E9" s="26"/>
      <c r="F9" s="10"/>
      <c r="G9" s="10"/>
    </row>
    <row r="10" spans="2:7" ht="12.75">
      <c r="B10" s="10"/>
      <c r="C10" s="10"/>
      <c r="D10" s="10"/>
      <c r="E10" s="10"/>
      <c r="F10" s="10"/>
      <c r="G10" s="10"/>
    </row>
    <row r="11" spans="1:7" ht="12.75">
      <c r="A11" s="27" t="s">
        <v>55</v>
      </c>
      <c r="B11" s="28"/>
      <c r="C11" s="28"/>
      <c r="D11" s="28"/>
      <c r="E11" s="29"/>
      <c r="F11" s="10"/>
      <c r="G11" s="10"/>
    </row>
    <row r="12" spans="1:7" ht="12.75">
      <c r="A12" s="30" t="s">
        <v>35</v>
      </c>
      <c r="B12" s="10"/>
      <c r="C12" s="10"/>
      <c r="D12" s="10"/>
      <c r="E12" s="31"/>
      <c r="F12" s="10"/>
      <c r="G12" s="10"/>
    </row>
    <row r="13" spans="1:7" ht="12.75">
      <c r="A13" s="32"/>
      <c r="B13" s="10"/>
      <c r="C13" s="10"/>
      <c r="D13" s="10"/>
      <c r="E13" s="31"/>
      <c r="F13" s="10"/>
      <c r="G13" s="10"/>
    </row>
    <row r="14" spans="1:7" ht="12.75">
      <c r="A14" s="32"/>
      <c r="B14" s="26">
        <v>61260794</v>
      </c>
      <c r="C14" s="10" t="s">
        <v>69</v>
      </c>
      <c r="D14" s="25">
        <f>+B14/4</f>
        <v>15315198.5</v>
      </c>
      <c r="E14" s="33" t="s">
        <v>70</v>
      </c>
      <c r="F14" s="34"/>
      <c r="G14" s="10"/>
    </row>
    <row r="15" spans="1:7" ht="12.75">
      <c r="A15" s="32"/>
      <c r="B15" s="10"/>
      <c r="C15" s="10"/>
      <c r="D15" s="35"/>
      <c r="E15" s="36"/>
      <c r="F15" s="34"/>
      <c r="G15" s="10"/>
    </row>
    <row r="16" spans="1:7" ht="12.75">
      <c r="A16" s="32" t="s">
        <v>71</v>
      </c>
      <c r="B16" s="10"/>
      <c r="C16" s="10"/>
      <c r="D16" s="37">
        <v>4399.4</v>
      </c>
      <c r="E16" s="33" t="s">
        <v>72</v>
      </c>
      <c r="F16" s="34"/>
      <c r="G16" s="10"/>
    </row>
    <row r="17" spans="1:7" ht="12.75">
      <c r="A17" s="32" t="s">
        <v>73</v>
      </c>
      <c r="B17" s="10"/>
      <c r="C17" s="10"/>
      <c r="D17" s="34"/>
      <c r="E17" s="33"/>
      <c r="F17" s="34"/>
      <c r="G17" s="10"/>
    </row>
    <row r="18" spans="1:7" ht="12.75">
      <c r="A18" s="32" t="s">
        <v>74</v>
      </c>
      <c r="B18" s="10"/>
      <c r="C18" s="10"/>
      <c r="D18" s="34"/>
      <c r="E18" s="33"/>
      <c r="F18" s="34"/>
      <c r="G18" s="10"/>
    </row>
    <row r="19" spans="1:7" ht="12.75">
      <c r="A19" s="32"/>
      <c r="B19" s="10"/>
      <c r="C19" s="10"/>
      <c r="D19" s="34"/>
      <c r="E19" s="33"/>
      <c r="F19" s="34"/>
      <c r="G19" s="10"/>
    </row>
    <row r="20" spans="1:7" ht="12.75">
      <c r="A20" s="38" t="s">
        <v>75</v>
      </c>
      <c r="B20" s="24"/>
      <c r="C20" s="10"/>
      <c r="D20" s="39">
        <f>(+D14/D16)/1000</f>
        <v>3.481201641132882</v>
      </c>
      <c r="E20" s="33" t="s">
        <v>76</v>
      </c>
      <c r="F20" s="34"/>
      <c r="G20" s="10"/>
    </row>
    <row r="21" spans="1:7" ht="12.75">
      <c r="A21" s="40"/>
      <c r="B21" s="16"/>
      <c r="C21" s="6"/>
      <c r="D21" s="20"/>
      <c r="E21" s="41"/>
      <c r="F21" s="34"/>
      <c r="G21" s="10"/>
    </row>
    <row r="22" spans="1:7" ht="12.75">
      <c r="A22" s="10"/>
      <c r="B22" s="10"/>
      <c r="C22" s="10"/>
      <c r="D22" s="34"/>
      <c r="E22" s="34"/>
      <c r="F22" s="34"/>
      <c r="G22" s="10"/>
    </row>
    <row r="23" spans="1:7" ht="12.75">
      <c r="A23" s="27" t="s">
        <v>62</v>
      </c>
      <c r="B23" s="28"/>
      <c r="C23" s="28"/>
      <c r="D23" s="42"/>
      <c r="E23" s="43"/>
      <c r="F23" s="34"/>
      <c r="G23" s="10"/>
    </row>
    <row r="24" spans="1:7" ht="12.75">
      <c r="A24" s="30" t="s">
        <v>60</v>
      </c>
      <c r="B24" s="44"/>
      <c r="C24" s="10"/>
      <c r="D24" s="26"/>
      <c r="E24" s="45"/>
      <c r="F24" s="10"/>
      <c r="G24" s="10"/>
    </row>
    <row r="25" spans="1:7" ht="12.75">
      <c r="A25" s="32"/>
      <c r="B25" s="46"/>
      <c r="C25" s="46"/>
      <c r="D25" s="46"/>
      <c r="E25" s="47"/>
      <c r="F25" s="46"/>
      <c r="G25" s="10"/>
    </row>
    <row r="26" spans="1:7" ht="12.75">
      <c r="A26" s="32"/>
      <c r="B26" s="10" t="s">
        <v>77</v>
      </c>
      <c r="C26" s="10"/>
      <c r="D26" s="48">
        <f>50000000/3+(B14-50000000)</f>
        <v>27927460.666666664</v>
      </c>
      <c r="E26" s="31" t="s">
        <v>70</v>
      </c>
      <c r="F26" s="10"/>
      <c r="G26" s="10"/>
    </row>
    <row r="27" spans="1:7" ht="12.75">
      <c r="A27" s="30"/>
      <c r="B27" s="39"/>
      <c r="C27" s="39"/>
      <c r="D27" s="39"/>
      <c r="E27" s="49"/>
      <c r="F27" s="39"/>
      <c r="G27" s="10"/>
    </row>
    <row r="28" spans="1:7" ht="12.75">
      <c r="A28" s="32" t="s">
        <v>71</v>
      </c>
      <c r="B28" s="10"/>
      <c r="C28" s="10"/>
      <c r="D28" s="37">
        <v>4399.4</v>
      </c>
      <c r="E28" s="33" t="s">
        <v>72</v>
      </c>
      <c r="F28" s="39"/>
      <c r="G28" s="10"/>
    </row>
    <row r="29" spans="1:7" ht="12.75">
      <c r="A29" s="32" t="s">
        <v>73</v>
      </c>
      <c r="B29" s="10"/>
      <c r="C29" s="10"/>
      <c r="D29" s="34"/>
      <c r="E29" s="33"/>
      <c r="F29" s="39"/>
      <c r="G29" s="10"/>
    </row>
    <row r="30" spans="1:7" ht="12.75">
      <c r="A30" s="32" t="s">
        <v>74</v>
      </c>
      <c r="B30" s="10"/>
      <c r="C30" s="10"/>
      <c r="D30" s="34"/>
      <c r="E30" s="33"/>
      <c r="F30" s="39"/>
      <c r="G30" s="10"/>
    </row>
    <row r="31" spans="1:7" ht="12.75">
      <c r="A31" s="32"/>
      <c r="B31" s="10"/>
      <c r="C31" s="10"/>
      <c r="D31" s="34"/>
      <c r="E31" s="33"/>
      <c r="F31" s="39"/>
      <c r="G31" s="10"/>
    </row>
    <row r="32" spans="1:7" ht="12.75">
      <c r="A32" s="38" t="s">
        <v>75</v>
      </c>
      <c r="B32" s="24"/>
      <c r="C32" s="10"/>
      <c r="D32" s="39">
        <f>(+D26/D28)/1000</f>
        <v>6.348015790031973</v>
      </c>
      <c r="E32" s="33" t="s">
        <v>76</v>
      </c>
      <c r="F32" s="39"/>
      <c r="G32" s="10"/>
    </row>
    <row r="33" spans="1:7" ht="12.75">
      <c r="A33" s="50"/>
      <c r="B33" s="7"/>
      <c r="C33" s="7"/>
      <c r="D33" s="7"/>
      <c r="E33" s="51"/>
      <c r="F33" s="39"/>
      <c r="G33" s="10"/>
    </row>
    <row r="34" spans="1:7" ht="12.75">
      <c r="A34" s="9"/>
      <c r="B34" s="39"/>
      <c r="C34" s="39"/>
      <c r="D34" s="39"/>
      <c r="E34" s="39"/>
      <c r="F34" s="39"/>
      <c r="G34" s="10"/>
    </row>
    <row r="35" spans="1:7" ht="12.75">
      <c r="A35" s="9"/>
      <c r="B35" s="39"/>
      <c r="C35" s="39"/>
      <c r="D35" s="39"/>
      <c r="E35" s="39"/>
      <c r="F35" s="39"/>
      <c r="G35" s="10"/>
    </row>
    <row r="36" spans="1:7" ht="12.75">
      <c r="A36" s="9"/>
      <c r="B36" s="39"/>
      <c r="C36" s="39"/>
      <c r="D36" s="39"/>
      <c r="E36" s="39"/>
      <c r="F36" s="39"/>
      <c r="G36" s="10"/>
    </row>
    <row r="37" spans="1:7" ht="12.75">
      <c r="A37" s="9"/>
      <c r="B37" s="39"/>
      <c r="C37" s="39"/>
      <c r="D37" s="39"/>
      <c r="E37" s="39"/>
      <c r="F37" s="39"/>
      <c r="G37" s="10"/>
    </row>
    <row r="38" spans="1:7" ht="12.75">
      <c r="A38" s="9"/>
      <c r="B38" s="39"/>
      <c r="C38" s="39"/>
      <c r="D38" s="39"/>
      <c r="E38" s="39"/>
      <c r="F38" s="39"/>
      <c r="G38" s="10"/>
    </row>
    <row r="39" spans="1:7" ht="12.75">
      <c r="A39" s="9"/>
      <c r="B39" s="39"/>
      <c r="C39" s="39"/>
      <c r="D39" s="39"/>
      <c r="E39" s="39"/>
      <c r="F39" s="39"/>
      <c r="G39" s="10"/>
    </row>
    <row r="40" spans="1:7" ht="12.75">
      <c r="A40" s="9"/>
      <c r="B40" s="39"/>
      <c r="C40" s="39"/>
      <c r="D40" s="39"/>
      <c r="E40" s="39"/>
      <c r="F40" s="39"/>
      <c r="G40" s="10"/>
    </row>
    <row r="41" spans="1:7" ht="12.75">
      <c r="A41" s="10"/>
      <c r="B41" s="39"/>
      <c r="C41" s="39"/>
      <c r="D41" s="39"/>
      <c r="E41" s="39"/>
      <c r="F41" s="39"/>
      <c r="G41" s="10"/>
    </row>
    <row r="42" spans="1:7" ht="12.75">
      <c r="A42" s="10"/>
      <c r="B42" s="39"/>
      <c r="C42" s="39"/>
      <c r="D42" s="39"/>
      <c r="E42" s="39"/>
      <c r="F42" s="39"/>
      <c r="G42" s="10"/>
    </row>
    <row r="43" spans="1:7" ht="12.75">
      <c r="A43" s="10"/>
      <c r="B43" s="39"/>
      <c r="C43" s="39"/>
      <c r="D43" s="39"/>
      <c r="E43" s="39"/>
      <c r="F43" s="39"/>
      <c r="G43" s="10"/>
    </row>
    <row r="44" spans="1:7" ht="12.75">
      <c r="A44" s="10"/>
      <c r="B44" s="39"/>
      <c r="C44" s="39"/>
      <c r="D44" s="39"/>
      <c r="E44" s="39"/>
      <c r="F44" s="39"/>
      <c r="G44" s="10"/>
    </row>
    <row r="45" spans="1:7" ht="12.75">
      <c r="A45" s="10"/>
      <c r="B45" s="10"/>
      <c r="C45" s="10"/>
      <c r="D45" s="10"/>
      <c r="E45" s="10"/>
      <c r="F45" s="10"/>
      <c r="G45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1">
      <selection activeCell="G19" sqref="G19"/>
    </sheetView>
  </sheetViews>
  <sheetFormatPr defaultColWidth="9.140625" defaultRowHeight="12.75"/>
  <cols>
    <col min="1" max="1" width="17.8515625" style="0" customWidth="1"/>
    <col min="2" max="13" width="12.7109375" style="0" customWidth="1"/>
    <col min="14" max="14" width="13.57421875" style="0" customWidth="1"/>
  </cols>
  <sheetData>
    <row r="1" spans="1:12" ht="12.75">
      <c r="A1" s="1" t="s">
        <v>16</v>
      </c>
      <c r="B1" s="1"/>
      <c r="C1" s="1"/>
      <c r="L1" s="1" t="s">
        <v>17</v>
      </c>
    </row>
    <row r="2" spans="1:3" ht="12.75">
      <c r="A2" s="1" t="s">
        <v>18</v>
      </c>
      <c r="B2" s="1"/>
      <c r="C2" s="1"/>
    </row>
    <row r="3" spans="1:3" ht="12.75">
      <c r="A3" s="1" t="s">
        <v>19</v>
      </c>
      <c r="B3" s="1"/>
      <c r="C3" s="1"/>
    </row>
    <row r="4" spans="1:14" ht="12.75">
      <c r="A4" s="2"/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</row>
    <row r="5" spans="2:13" ht="12.75">
      <c r="B5" s="1">
        <v>-0.00177</v>
      </c>
      <c r="C5" s="1">
        <v>-0.00177</v>
      </c>
      <c r="D5" s="1">
        <v>-0.00177</v>
      </c>
      <c r="E5" s="1">
        <v>-0.00177</v>
      </c>
      <c r="F5" s="1">
        <v>-0.00177</v>
      </c>
      <c r="G5" s="1">
        <v>-0.00177</v>
      </c>
      <c r="H5" s="3">
        <v>-0.0034812016411328818</v>
      </c>
      <c r="I5" s="3">
        <v>-0.0034812016411328818</v>
      </c>
      <c r="J5" s="3">
        <v>-0.0034812016411328818</v>
      </c>
      <c r="K5" s="3">
        <v>-0.0034812016411328818</v>
      </c>
      <c r="L5" s="3">
        <v>-0.0034812016411328818</v>
      </c>
      <c r="M5" s="3">
        <v>-0.0034812016411328818</v>
      </c>
    </row>
    <row r="6" ht="12.75">
      <c r="A6" t="s">
        <v>33</v>
      </c>
    </row>
    <row r="7" spans="1:14" ht="12.75">
      <c r="A7" t="s">
        <v>34</v>
      </c>
      <c r="B7" s="15">
        <v>533100000</v>
      </c>
      <c r="C7" s="15">
        <v>471700000</v>
      </c>
      <c r="D7" s="15">
        <v>476800000</v>
      </c>
      <c r="E7" s="15">
        <v>383000000</v>
      </c>
      <c r="F7" s="15">
        <v>329900000</v>
      </c>
      <c r="G7" s="15">
        <v>273100000</v>
      </c>
      <c r="H7" s="15">
        <v>253400000</v>
      </c>
      <c r="I7" s="15">
        <v>247700000</v>
      </c>
      <c r="J7" s="15">
        <v>267000000</v>
      </c>
      <c r="K7" s="15">
        <v>331000000</v>
      </c>
      <c r="L7" s="15">
        <v>395100000</v>
      </c>
      <c r="M7" s="15">
        <v>493000000</v>
      </c>
      <c r="N7" s="15">
        <v>4454800000</v>
      </c>
    </row>
    <row r="9" spans="1:14" ht="12.75">
      <c r="A9" t="s">
        <v>35</v>
      </c>
      <c r="B9" s="4">
        <v>-943587</v>
      </c>
      <c r="C9" s="4">
        <v>-834909</v>
      </c>
      <c r="D9" s="4">
        <v>-843936</v>
      </c>
      <c r="E9" s="4">
        <v>-677910</v>
      </c>
      <c r="F9" s="4">
        <v>-583923</v>
      </c>
      <c r="G9" s="4">
        <v>-483387</v>
      </c>
      <c r="H9" s="4">
        <v>-882136.4958630722</v>
      </c>
      <c r="I9" s="4">
        <v>-862293.6465086148</v>
      </c>
      <c r="J9" s="4">
        <v>-929480.8381824794</v>
      </c>
      <c r="K9" s="4">
        <v>-1152277.743214984</v>
      </c>
      <c r="L9" s="4">
        <v>-1375422.7684116017</v>
      </c>
      <c r="M9" s="4">
        <v>-1716232.4090785107</v>
      </c>
      <c r="N9" s="5">
        <v>-11285495.901259262</v>
      </c>
    </row>
    <row r="12" spans="1:13" ht="12.75">
      <c r="A12" t="s">
        <v>36</v>
      </c>
      <c r="B12" s="1">
        <v>-0.00558</v>
      </c>
      <c r="C12" s="1">
        <v>-0.00558</v>
      </c>
      <c r="D12" s="1">
        <v>-0.00558</v>
      </c>
      <c r="E12" s="1">
        <v>-0.00558</v>
      </c>
      <c r="F12" s="1">
        <v>-0.00558</v>
      </c>
      <c r="G12" s="1">
        <v>-0.00558</v>
      </c>
      <c r="H12" s="1">
        <v>-0.00558</v>
      </c>
      <c r="I12" s="1">
        <v>-0.00558</v>
      </c>
      <c r="J12" s="1">
        <v>-0.00558</v>
      </c>
      <c r="K12" s="1">
        <v>-0.00558</v>
      </c>
      <c r="L12" s="1">
        <v>-0.00558</v>
      </c>
      <c r="M12" s="1">
        <v>-0.00558</v>
      </c>
    </row>
    <row r="14" ht="12.75">
      <c r="A14" t="s">
        <v>37</v>
      </c>
    </row>
    <row r="15" spans="1:14" ht="12.75">
      <c r="A15" t="s">
        <v>38</v>
      </c>
      <c r="B15" s="5">
        <v>12500000</v>
      </c>
      <c r="C15" s="5">
        <v>11290000</v>
      </c>
      <c r="D15" s="5">
        <v>12500000</v>
      </c>
      <c r="E15" s="5">
        <v>12380000</v>
      </c>
      <c r="F15" s="5">
        <v>12800000</v>
      </c>
      <c r="G15" s="5">
        <v>10080000</v>
      </c>
      <c r="H15" s="5">
        <v>11610000</v>
      </c>
      <c r="I15" s="5">
        <v>12200000</v>
      </c>
      <c r="J15" s="5">
        <v>11420000</v>
      </c>
      <c r="K15" s="5">
        <v>11610000</v>
      </c>
      <c r="L15" s="5">
        <v>11230000</v>
      </c>
      <c r="M15" s="5">
        <v>11660000</v>
      </c>
      <c r="N15" s="5">
        <v>141280000</v>
      </c>
    </row>
    <row r="16" spans="1:14" ht="12.75">
      <c r="A16" t="s">
        <v>39</v>
      </c>
      <c r="B16" s="20">
        <v>290000</v>
      </c>
      <c r="C16" s="20">
        <v>260000</v>
      </c>
      <c r="D16" s="20">
        <v>290000</v>
      </c>
      <c r="E16" s="20">
        <v>600000</v>
      </c>
      <c r="F16" s="20">
        <v>410000</v>
      </c>
      <c r="G16" s="20">
        <v>270000</v>
      </c>
      <c r="H16" s="20">
        <v>490000</v>
      </c>
      <c r="I16" s="20">
        <v>490000</v>
      </c>
      <c r="J16" s="20">
        <v>310000</v>
      </c>
      <c r="K16" s="20">
        <v>490000</v>
      </c>
      <c r="L16" s="20">
        <v>470000</v>
      </c>
      <c r="M16" s="20">
        <v>640000</v>
      </c>
      <c r="N16" s="20">
        <v>5010000</v>
      </c>
    </row>
    <row r="17" spans="2:14" ht="12.75">
      <c r="B17" s="5">
        <v>12790000</v>
      </c>
      <c r="C17" s="5">
        <v>11550000</v>
      </c>
      <c r="D17" s="5">
        <v>12790000</v>
      </c>
      <c r="E17" s="5">
        <v>12980000</v>
      </c>
      <c r="F17" s="5">
        <v>13210000</v>
      </c>
      <c r="G17" s="5">
        <v>10350000</v>
      </c>
      <c r="H17" s="5">
        <v>12100000</v>
      </c>
      <c r="I17" s="5">
        <v>12690000</v>
      </c>
      <c r="J17" s="5">
        <v>11730000</v>
      </c>
      <c r="K17" s="5">
        <v>12100000</v>
      </c>
      <c r="L17" s="5">
        <v>11700000</v>
      </c>
      <c r="M17" s="5">
        <v>12300000</v>
      </c>
      <c r="N17" s="5">
        <v>146290000</v>
      </c>
    </row>
    <row r="18" spans="2:14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t="s">
        <v>40</v>
      </c>
      <c r="B19" s="5">
        <v>47376000</v>
      </c>
      <c r="C19" s="5">
        <v>44218000</v>
      </c>
      <c r="D19" s="5">
        <v>48955000</v>
      </c>
      <c r="E19" s="5">
        <v>47376000</v>
      </c>
      <c r="F19" s="5">
        <v>45797000</v>
      </c>
      <c r="G19" s="5">
        <v>47376000</v>
      </c>
      <c r="H19" s="5">
        <v>48955000</v>
      </c>
      <c r="I19" s="5">
        <v>48955000</v>
      </c>
      <c r="J19" s="5">
        <v>45797000</v>
      </c>
      <c r="K19" s="5">
        <v>48955000</v>
      </c>
      <c r="L19" s="5">
        <v>47376000</v>
      </c>
      <c r="M19" s="5">
        <v>46376000</v>
      </c>
      <c r="N19" s="5">
        <v>567512000</v>
      </c>
    </row>
    <row r="20" spans="1:14" ht="12.75">
      <c r="A20" t="s">
        <v>41</v>
      </c>
      <c r="B20" s="5">
        <v>1460000</v>
      </c>
      <c r="C20" s="5">
        <v>1320000</v>
      </c>
      <c r="D20" s="5">
        <v>1460000</v>
      </c>
      <c r="E20" s="5">
        <v>1410000</v>
      </c>
      <c r="F20" s="5">
        <v>1460000</v>
      </c>
      <c r="G20" s="5">
        <v>1410000</v>
      </c>
      <c r="H20" s="5">
        <v>1460000</v>
      </c>
      <c r="I20" s="5">
        <v>1460000</v>
      </c>
      <c r="J20" s="5">
        <v>1410000</v>
      </c>
      <c r="K20" s="5">
        <v>1360000</v>
      </c>
      <c r="L20" s="5">
        <v>1410000</v>
      </c>
      <c r="M20" s="5">
        <v>1460000</v>
      </c>
      <c r="N20" s="5">
        <v>17080000</v>
      </c>
    </row>
    <row r="21" spans="1:14" ht="12.75">
      <c r="A21" t="s">
        <v>42</v>
      </c>
      <c r="B21" s="5">
        <v>43173000</v>
      </c>
      <c r="C21" s="5">
        <v>39086000</v>
      </c>
      <c r="D21" s="5">
        <v>43183000</v>
      </c>
      <c r="E21" s="5">
        <v>41498000</v>
      </c>
      <c r="F21" s="5">
        <v>42364000</v>
      </c>
      <c r="G21" s="5">
        <v>41003000</v>
      </c>
      <c r="H21" s="5">
        <v>42365000</v>
      </c>
      <c r="I21" s="5">
        <v>42365000</v>
      </c>
      <c r="J21" s="5">
        <v>40998000</v>
      </c>
      <c r="K21" s="5">
        <v>41094000</v>
      </c>
      <c r="L21" s="5">
        <v>40998000</v>
      </c>
      <c r="M21" s="5">
        <v>42361000</v>
      </c>
      <c r="N21" s="5">
        <v>500488000</v>
      </c>
    </row>
    <row r="22" spans="1:14" ht="12.75">
      <c r="A22" t="s">
        <v>43</v>
      </c>
      <c r="B22" s="20">
        <v>20500000</v>
      </c>
      <c r="C22" s="20">
        <v>20400000</v>
      </c>
      <c r="D22" s="20">
        <v>20200000</v>
      </c>
      <c r="E22" s="20">
        <v>19900000</v>
      </c>
      <c r="F22" s="20">
        <v>12500000</v>
      </c>
      <c r="G22" s="20">
        <v>19900000</v>
      </c>
      <c r="H22" s="20">
        <v>19700000</v>
      </c>
      <c r="I22" s="20">
        <v>19700000</v>
      </c>
      <c r="J22" s="20">
        <v>19900000</v>
      </c>
      <c r="K22" s="20">
        <v>20300000</v>
      </c>
      <c r="L22" s="20">
        <v>20200000</v>
      </c>
      <c r="M22" s="20">
        <v>20400000</v>
      </c>
      <c r="N22" s="20">
        <v>233600000</v>
      </c>
    </row>
    <row r="23" spans="2:14" ht="12.75">
      <c r="B23" s="22">
        <v>125299000</v>
      </c>
      <c r="C23" s="22">
        <v>116574000</v>
      </c>
      <c r="D23" s="22">
        <v>126588000</v>
      </c>
      <c r="E23" s="22">
        <v>123164000</v>
      </c>
      <c r="F23" s="22">
        <v>115331000</v>
      </c>
      <c r="G23" s="22">
        <v>120039000</v>
      </c>
      <c r="H23" s="22">
        <v>124580000</v>
      </c>
      <c r="I23" s="22">
        <v>125170000</v>
      </c>
      <c r="J23" s="22">
        <v>119835000</v>
      </c>
      <c r="K23" s="22">
        <v>123809000</v>
      </c>
      <c r="L23" s="22">
        <v>121684000</v>
      </c>
      <c r="M23" s="22">
        <v>122897000</v>
      </c>
      <c r="N23" s="22">
        <v>1464970000</v>
      </c>
    </row>
    <row r="24" spans="1:14" ht="12.75">
      <c r="A24" t="s">
        <v>35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t="s">
        <v>38</v>
      </c>
      <c r="B26" s="5">
        <v>-69750</v>
      </c>
      <c r="C26" s="5">
        <v>-62998.2</v>
      </c>
      <c r="D26" s="5">
        <v>-69750</v>
      </c>
      <c r="E26" s="5">
        <v>-69080.4</v>
      </c>
      <c r="F26" s="5">
        <v>-71424</v>
      </c>
      <c r="G26" s="5">
        <v>-56246.4</v>
      </c>
      <c r="H26" s="5">
        <v>-64783.8</v>
      </c>
      <c r="I26" s="5">
        <v>-68076</v>
      </c>
      <c r="J26" s="5">
        <v>-63723.6</v>
      </c>
      <c r="K26" s="5">
        <v>-64783.8</v>
      </c>
      <c r="L26" s="5">
        <v>-62663.4</v>
      </c>
      <c r="M26" s="5">
        <v>-65062.8</v>
      </c>
      <c r="N26" s="5">
        <v>-788342.4</v>
      </c>
    </row>
    <row r="27" spans="1:14" ht="12.75">
      <c r="A27" t="s">
        <v>39</v>
      </c>
      <c r="B27" s="20">
        <v>-1618.2</v>
      </c>
      <c r="C27" s="20">
        <v>-1450.8</v>
      </c>
      <c r="D27" s="20">
        <v>-1618.2</v>
      </c>
      <c r="E27" s="20">
        <v>-3348</v>
      </c>
      <c r="F27" s="20">
        <v>-2287.8</v>
      </c>
      <c r="G27" s="20">
        <v>-1506.6</v>
      </c>
      <c r="H27" s="20">
        <v>-2734.2</v>
      </c>
      <c r="I27" s="20">
        <v>-2734.2</v>
      </c>
      <c r="J27" s="20">
        <v>-1729.8</v>
      </c>
      <c r="K27" s="20">
        <v>-2734.2</v>
      </c>
      <c r="L27" s="20">
        <v>-2622.6</v>
      </c>
      <c r="M27" s="20">
        <v>-3571.2</v>
      </c>
      <c r="N27" s="20">
        <v>-27955.8</v>
      </c>
    </row>
    <row r="28" spans="2:14" ht="12.75">
      <c r="B28" s="5">
        <v>-71368.2</v>
      </c>
      <c r="C28" s="5">
        <v>-64449</v>
      </c>
      <c r="D28" s="5">
        <v>-71368.2</v>
      </c>
      <c r="E28" s="5">
        <v>-72428.4</v>
      </c>
      <c r="F28" s="5">
        <v>-73711.8</v>
      </c>
      <c r="G28" s="5">
        <v>-57753</v>
      </c>
      <c r="H28" s="5">
        <v>-67518</v>
      </c>
      <c r="I28" s="5">
        <v>-70810.2</v>
      </c>
      <c r="J28" s="5">
        <v>-65453.4</v>
      </c>
      <c r="K28" s="5">
        <v>-67518</v>
      </c>
      <c r="L28" s="5">
        <v>-65286</v>
      </c>
      <c r="M28" s="5">
        <v>-68634</v>
      </c>
      <c r="N28" s="5">
        <v>-816298.2</v>
      </c>
    </row>
    <row r="29" spans="2:14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t="s">
        <v>40</v>
      </c>
      <c r="B30" s="5">
        <v>-264358.08</v>
      </c>
      <c r="C30" s="5">
        <v>-246736.44</v>
      </c>
      <c r="D30" s="5">
        <v>-273168.9</v>
      </c>
      <c r="E30" s="5">
        <v>-264358.08</v>
      </c>
      <c r="F30" s="5">
        <v>-255547.26</v>
      </c>
      <c r="G30" s="5">
        <v>-264358.08</v>
      </c>
      <c r="H30" s="5">
        <v>-273168.9</v>
      </c>
      <c r="I30" s="5">
        <v>-273168.9</v>
      </c>
      <c r="J30" s="5">
        <v>-255547.26</v>
      </c>
      <c r="K30" s="5">
        <v>-273168.9</v>
      </c>
      <c r="L30" s="5">
        <v>-264358.08</v>
      </c>
      <c r="M30" s="5">
        <v>-258778.08</v>
      </c>
      <c r="N30" s="5">
        <v>-3166716.96</v>
      </c>
    </row>
    <row r="31" spans="1:14" ht="12.75">
      <c r="A31" t="s">
        <v>41</v>
      </c>
      <c r="B31" s="5">
        <v>-8146.8</v>
      </c>
      <c r="C31" s="5">
        <v>-7365.6</v>
      </c>
      <c r="D31" s="5">
        <v>-8146.8</v>
      </c>
      <c r="E31" s="5">
        <v>-7867.8</v>
      </c>
      <c r="F31" s="5">
        <v>-8146.8</v>
      </c>
      <c r="G31" s="5">
        <v>-7867.8</v>
      </c>
      <c r="H31" s="5">
        <v>-8146.8</v>
      </c>
      <c r="I31" s="5">
        <v>-8146.8</v>
      </c>
      <c r="J31" s="5">
        <v>-7867.8</v>
      </c>
      <c r="K31" s="5">
        <v>-7588.8</v>
      </c>
      <c r="L31" s="5">
        <v>-7867.8</v>
      </c>
      <c r="M31" s="5">
        <v>-8146.8</v>
      </c>
      <c r="N31" s="5">
        <v>-95306.4</v>
      </c>
    </row>
    <row r="32" spans="1:14" ht="12.75">
      <c r="A32" t="s">
        <v>42</v>
      </c>
      <c r="B32" s="5">
        <v>-240905.34</v>
      </c>
      <c r="C32" s="5">
        <v>-218099.88</v>
      </c>
      <c r="D32" s="5">
        <v>-240961.14</v>
      </c>
      <c r="E32" s="5">
        <v>-231558.84</v>
      </c>
      <c r="F32" s="5">
        <v>-236391.12</v>
      </c>
      <c r="G32" s="5">
        <v>-228796.74</v>
      </c>
      <c r="H32" s="5">
        <v>-236396.7</v>
      </c>
      <c r="I32" s="5">
        <v>-236396.7</v>
      </c>
      <c r="J32" s="5">
        <v>-228768.84</v>
      </c>
      <c r="K32" s="5">
        <v>-229304.52</v>
      </c>
      <c r="L32" s="5">
        <v>-228768.84</v>
      </c>
      <c r="M32" s="5">
        <v>-236374.38</v>
      </c>
      <c r="N32" s="5">
        <v>-2792723.04</v>
      </c>
    </row>
    <row r="33" spans="1:14" ht="12.75">
      <c r="A33" t="s">
        <v>43</v>
      </c>
      <c r="B33" s="20">
        <v>-114390</v>
      </c>
      <c r="C33" s="20">
        <v>-113832</v>
      </c>
      <c r="D33" s="20">
        <v>-112716</v>
      </c>
      <c r="E33" s="20">
        <v>-111042</v>
      </c>
      <c r="F33" s="20">
        <v>-69750</v>
      </c>
      <c r="G33" s="20">
        <v>-111042</v>
      </c>
      <c r="H33" s="20">
        <v>-109926</v>
      </c>
      <c r="I33" s="20">
        <v>-109926</v>
      </c>
      <c r="J33" s="20">
        <v>-111042</v>
      </c>
      <c r="K33" s="20">
        <v>-113274</v>
      </c>
      <c r="L33" s="20">
        <v>-112716</v>
      </c>
      <c r="M33" s="20">
        <v>-113832</v>
      </c>
      <c r="N33" s="20">
        <v>-1303488</v>
      </c>
    </row>
    <row r="34" spans="2:14" ht="12.75">
      <c r="B34" s="22">
        <v>-699168.42</v>
      </c>
      <c r="C34" s="22">
        <v>-650482.92</v>
      </c>
      <c r="D34" s="22">
        <v>-706361.04</v>
      </c>
      <c r="E34" s="22">
        <v>-687255.12</v>
      </c>
      <c r="F34" s="22">
        <v>-643546.98</v>
      </c>
      <c r="G34" s="22">
        <v>-669817.62</v>
      </c>
      <c r="H34" s="22">
        <v>-695156.4</v>
      </c>
      <c r="I34" s="22">
        <v>-698448.6</v>
      </c>
      <c r="J34" s="22">
        <v>-668679.3</v>
      </c>
      <c r="K34" s="22">
        <v>-690854.22</v>
      </c>
      <c r="L34" s="22">
        <v>-678996.72</v>
      </c>
      <c r="M34" s="22">
        <v>-685765.26</v>
      </c>
      <c r="N34" s="22">
        <v>-8174532.6</v>
      </c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4">
        <v>-1642755.42</v>
      </c>
      <c r="C36" s="4">
        <v>-1485391.92</v>
      </c>
      <c r="D36" s="4">
        <v>-1550297.04</v>
      </c>
      <c r="E36" s="4">
        <v>-1365165.12</v>
      </c>
      <c r="F36" s="4">
        <v>-1227469.98</v>
      </c>
      <c r="G36" s="4">
        <v>-1153204.62</v>
      </c>
      <c r="H36" s="4">
        <v>-1577292.8958630722</v>
      </c>
      <c r="I36" s="4">
        <v>-1560742.2465086146</v>
      </c>
      <c r="J36" s="4">
        <v>-1598160.1381824794</v>
      </c>
      <c r="K36" s="4">
        <v>-1843131.963214984</v>
      </c>
      <c r="L36" s="4">
        <v>-2054419.4884116016</v>
      </c>
      <c r="M36" s="4">
        <v>-2401997.6690785107</v>
      </c>
      <c r="N36" s="4">
        <v>-19460028.50125926</v>
      </c>
    </row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G29" sqref="G29"/>
    </sheetView>
  </sheetViews>
  <sheetFormatPr defaultColWidth="9.140625" defaultRowHeight="12.75"/>
  <cols>
    <col min="2" max="2" width="14.421875" style="0" customWidth="1"/>
    <col min="4" max="4" width="15.140625" style="0" customWidth="1"/>
    <col min="6" max="6" width="14.421875" style="0" customWidth="1"/>
  </cols>
  <sheetData>
    <row r="1" spans="1:8" ht="12.75">
      <c r="A1" s="1" t="s">
        <v>16</v>
      </c>
      <c r="B1" s="1"/>
      <c r="C1" s="1"/>
      <c r="D1" s="1"/>
      <c r="E1" s="1"/>
      <c r="F1" s="1" t="s">
        <v>44</v>
      </c>
      <c r="G1" s="1"/>
      <c r="H1" s="1"/>
    </row>
    <row r="2" spans="1:8" ht="12.75">
      <c r="A2" s="1" t="s">
        <v>45</v>
      </c>
      <c r="B2" s="1"/>
      <c r="C2" s="1"/>
      <c r="D2" s="1"/>
      <c r="E2" s="1"/>
      <c r="F2" s="1"/>
      <c r="G2" s="1"/>
      <c r="H2" s="1"/>
    </row>
    <row r="3" spans="1:8" ht="12.75">
      <c r="A3" s="1" t="s">
        <v>19</v>
      </c>
      <c r="B3" s="1"/>
      <c r="C3" s="1"/>
      <c r="D3" s="1"/>
      <c r="E3" s="1"/>
      <c r="F3" s="1"/>
      <c r="G3" s="1"/>
      <c r="H3" s="1"/>
    </row>
    <row r="5" spans="2:6" ht="12.75">
      <c r="B5" s="2" t="s">
        <v>35</v>
      </c>
      <c r="C5" s="2"/>
      <c r="D5" s="2" t="s">
        <v>46</v>
      </c>
      <c r="E5" s="2"/>
      <c r="F5" s="2" t="s">
        <v>32</v>
      </c>
    </row>
    <row r="6" ht="12.75">
      <c r="D6">
        <v>0.005966667</v>
      </c>
    </row>
    <row r="7" spans="1:6" ht="12.75">
      <c r="A7" s="1" t="s">
        <v>47</v>
      </c>
      <c r="B7" s="7">
        <v>-28128328</v>
      </c>
      <c r="C7" s="4"/>
      <c r="D7" s="7">
        <v>51390706</v>
      </c>
      <c r="E7" s="4"/>
      <c r="F7" s="7">
        <v>23262378</v>
      </c>
    </row>
    <row r="8" spans="1:6" ht="12.75">
      <c r="A8" s="1"/>
      <c r="B8" s="4"/>
      <c r="C8" s="4"/>
      <c r="D8" s="4"/>
      <c r="E8" s="4"/>
      <c r="F8" s="4"/>
    </row>
    <row r="9" spans="1:6" ht="12.75">
      <c r="A9" s="1" t="s">
        <v>20</v>
      </c>
      <c r="B9" s="4">
        <v>-1642755.42</v>
      </c>
      <c r="C9" s="4"/>
      <c r="D9" s="4">
        <v>138798.863154126</v>
      </c>
      <c r="E9" s="4"/>
      <c r="F9" s="4">
        <v>21758421.443154123</v>
      </c>
    </row>
    <row r="10" spans="1:6" ht="12.75">
      <c r="A10" s="1" t="s">
        <v>21</v>
      </c>
      <c r="B10" s="4">
        <v>-1485391.92</v>
      </c>
      <c r="C10" s="4"/>
      <c r="D10" s="4">
        <v>129825.25519696009</v>
      </c>
      <c r="E10" s="4"/>
      <c r="F10" s="4">
        <v>20402854.778351083</v>
      </c>
    </row>
    <row r="11" spans="1:6" ht="12.75">
      <c r="A11" s="1" t="s">
        <v>22</v>
      </c>
      <c r="B11" s="4">
        <v>-1550297.04</v>
      </c>
      <c r="C11" s="4"/>
      <c r="D11" s="4">
        <v>121737.04031177973</v>
      </c>
      <c r="E11" s="4"/>
      <c r="F11" s="4">
        <v>18974294.778662864</v>
      </c>
    </row>
    <row r="12" spans="1:6" ht="12.75">
      <c r="A12" s="1" t="s">
        <v>23</v>
      </c>
      <c r="B12" s="4">
        <v>-1365165.12</v>
      </c>
      <c r="C12" s="4"/>
      <c r="D12" s="4">
        <v>113213.29850412002</v>
      </c>
      <c r="E12" s="4"/>
      <c r="F12" s="4">
        <v>17722342.957166985</v>
      </c>
    </row>
    <row r="13" spans="1:6" ht="12.75">
      <c r="A13" s="1" t="s">
        <v>24</v>
      </c>
      <c r="B13" s="4">
        <v>-1227469.98</v>
      </c>
      <c r="C13" s="4"/>
      <c r="D13" s="4">
        <v>105743.31888521067</v>
      </c>
      <c r="E13" s="4"/>
      <c r="F13" s="4">
        <v>16600616.296052195</v>
      </c>
    </row>
    <row r="14" spans="1:6" ht="12.75">
      <c r="A14" s="1" t="s">
        <v>25</v>
      </c>
      <c r="B14" s="4">
        <v>-1153204.62</v>
      </c>
      <c r="C14" s="4"/>
      <c r="D14" s="4">
        <v>99050.34943331686</v>
      </c>
      <c r="E14" s="4"/>
      <c r="F14" s="4">
        <v>15546462.025485512</v>
      </c>
    </row>
    <row r="15" spans="1:6" ht="12.75">
      <c r="A15" s="1" t="s">
        <v>26</v>
      </c>
      <c r="B15" s="4">
        <v>-1577292.8958630722</v>
      </c>
      <c r="C15" s="4"/>
      <c r="D15" s="4">
        <v>92760.56193421756</v>
      </c>
      <c r="E15" s="4"/>
      <c r="F15" s="4">
        <v>14061929.691556657</v>
      </c>
    </row>
    <row r="16" spans="1:6" ht="12.75">
      <c r="A16" s="1" t="s">
        <v>27</v>
      </c>
      <c r="B16" s="4">
        <v>-1560742.2465086146</v>
      </c>
      <c r="C16" s="4"/>
      <c r="D16" s="4">
        <v>83902.85184693128</v>
      </c>
      <c r="E16" s="4"/>
      <c r="F16" s="4">
        <v>12585090.296894973</v>
      </c>
    </row>
    <row r="17" spans="1:6" ht="12.75">
      <c r="A17" s="1" t="s">
        <v>28</v>
      </c>
      <c r="B17" s="4">
        <v>-1598160.1381824794</v>
      </c>
      <c r="C17" s="4"/>
      <c r="D17" s="4">
        <v>75091.04296650345</v>
      </c>
      <c r="E17" s="4"/>
      <c r="F17" s="4">
        <v>11062021.201678997</v>
      </c>
    </row>
    <row r="18" spans="1:6" ht="12.75">
      <c r="A18" s="1" t="s">
        <v>29</v>
      </c>
      <c r="B18" s="4">
        <v>-1843131.963214984</v>
      </c>
      <c r="C18" s="4"/>
      <c r="D18" s="4">
        <v>66003.39685735841</v>
      </c>
      <c r="E18" s="4"/>
      <c r="F18" s="4">
        <v>9284892.635321371</v>
      </c>
    </row>
    <row r="19" spans="1:6" ht="12.75">
      <c r="A19" s="1" t="s">
        <v>30</v>
      </c>
      <c r="B19" s="4">
        <v>-2054419.4884116016</v>
      </c>
      <c r="C19" s="4"/>
      <c r="D19" s="4">
        <v>55399.862485715064</v>
      </c>
      <c r="E19" s="4"/>
      <c r="F19" s="4">
        <v>7285873.009395485</v>
      </c>
    </row>
    <row r="20" spans="1:6" ht="12.75">
      <c r="A20" s="1" t="s">
        <v>31</v>
      </c>
      <c r="B20" s="7">
        <v>-2401997.6690785107</v>
      </c>
      <c r="C20" s="4"/>
      <c r="D20" s="7">
        <v>43472.37805135073</v>
      </c>
      <c r="E20" s="4"/>
      <c r="F20" s="7">
        <v>4927347.718368324</v>
      </c>
    </row>
    <row r="21" spans="2:6" ht="12.75">
      <c r="B21" s="4"/>
      <c r="C21" s="4"/>
      <c r="D21" s="4"/>
      <c r="E21" s="4"/>
      <c r="F21" s="4"/>
    </row>
    <row r="22" spans="2:6" ht="12.75">
      <c r="B22" s="7">
        <v>-19460028.501259264</v>
      </c>
      <c r="C22" s="4"/>
      <c r="D22" s="7">
        <v>1124998.21962759</v>
      </c>
      <c r="E22" s="4"/>
      <c r="F22" s="7">
        <v>-18335030.281631675</v>
      </c>
    </row>
    <row r="23" spans="2:6" ht="12.75">
      <c r="B23" s="4"/>
      <c r="C23" s="4"/>
      <c r="D23" s="4"/>
      <c r="E23" s="4"/>
      <c r="F23" s="4"/>
    </row>
    <row r="24" spans="2:6" ht="13.5" thickBot="1">
      <c r="B24" s="8">
        <v>-47588356.50125927</v>
      </c>
      <c r="C24" s="4"/>
      <c r="D24" s="8">
        <v>52515704.21962759</v>
      </c>
      <c r="E24" s="4"/>
      <c r="F24" s="8">
        <v>4927347.718368325</v>
      </c>
    </row>
    <row r="25" ht="13.5" thickTop="1"/>
    <row r="27" spans="1:3" ht="12.75">
      <c r="A27" s="11" t="s">
        <v>48</v>
      </c>
      <c r="B27" s="12"/>
      <c r="C27" s="12"/>
    </row>
    <row r="29" spans="2:4" ht="12.75">
      <c r="B29" t="s">
        <v>49</v>
      </c>
      <c r="D29" s="4">
        <v>255371816.94</v>
      </c>
    </row>
    <row r="30" spans="2:4" ht="12.75">
      <c r="B30" t="s">
        <v>50</v>
      </c>
      <c r="D30" s="4">
        <v>84798.11999999918</v>
      </c>
    </row>
    <row r="31" spans="2:4" ht="12.75">
      <c r="B31" t="s">
        <v>51</v>
      </c>
      <c r="D31" s="4">
        <v>-155835969.61386746</v>
      </c>
    </row>
    <row r="32" spans="2:4" ht="12.75">
      <c r="B32" t="s">
        <v>52</v>
      </c>
      <c r="D32" s="4">
        <v>110536.22</v>
      </c>
    </row>
    <row r="33" spans="2:4" ht="12.75">
      <c r="B33" t="s">
        <v>53</v>
      </c>
      <c r="D33" s="7">
        <v>-4556071.45</v>
      </c>
    </row>
    <row r="34" ht="12.75">
      <c r="D34" s="4"/>
    </row>
    <row r="35" ht="12.75">
      <c r="D35" s="4">
        <v>95175110.21613254</v>
      </c>
    </row>
    <row r="36" spans="2:4" ht="12.75">
      <c r="B36" t="s">
        <v>35</v>
      </c>
      <c r="D36" s="7">
        <v>4927347.718368325</v>
      </c>
    </row>
    <row r="37" ht="12.75">
      <c r="D37" s="4"/>
    </row>
    <row r="38" ht="12.75">
      <c r="D38" s="7">
        <v>100102457.93450086</v>
      </c>
    </row>
    <row r="40" spans="1:2" ht="12.75">
      <c r="A40" s="13" t="s">
        <v>54</v>
      </c>
      <c r="B40" s="13"/>
    </row>
    <row r="41" ht="12.75">
      <c r="D41" s="2" t="s">
        <v>55</v>
      </c>
    </row>
    <row r="42" spans="2:5" ht="12.75">
      <c r="B42" s="14" t="s">
        <v>56</v>
      </c>
      <c r="C42" s="19" t="s">
        <v>57</v>
      </c>
      <c r="D42" s="14" t="s">
        <v>35</v>
      </c>
      <c r="E42" s="19" t="s">
        <v>57</v>
      </c>
    </row>
    <row r="43" spans="1:5" ht="12.75">
      <c r="A43" s="1" t="s">
        <v>58</v>
      </c>
      <c r="B43" s="15">
        <v>72000000</v>
      </c>
      <c r="C43" s="18">
        <v>0.7361963190184049</v>
      </c>
      <c r="D43" s="5">
        <v>73695061.05607425</v>
      </c>
      <c r="E43" s="18">
        <v>0.7361963190184049</v>
      </c>
    </row>
    <row r="44" spans="1:5" ht="12.75">
      <c r="A44" s="1" t="s">
        <v>36</v>
      </c>
      <c r="B44" s="16">
        <v>25800000</v>
      </c>
      <c r="C44" s="18">
        <v>0.26380368098159507</v>
      </c>
      <c r="D44" s="20">
        <v>26407396.878426604</v>
      </c>
      <c r="E44" s="18">
        <v>0.26380368098159507</v>
      </c>
    </row>
    <row r="45" spans="2:4" ht="12.75">
      <c r="B45" s="15"/>
      <c r="D45" s="5"/>
    </row>
    <row r="46" spans="2:4" ht="13.5" thickBot="1">
      <c r="B46" s="17">
        <v>97800000</v>
      </c>
      <c r="D46" s="21">
        <v>100102457.93450086</v>
      </c>
    </row>
    <row r="47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6.421875" style="0" customWidth="1"/>
    <col min="2" max="13" width="12.7109375" style="0" customWidth="1"/>
    <col min="14" max="14" width="13.57421875" style="0" customWidth="1"/>
  </cols>
  <sheetData>
    <row r="1" spans="1:14" ht="12.75">
      <c r="A1" s="1" t="s">
        <v>16</v>
      </c>
      <c r="B1" s="1"/>
      <c r="C1" s="1"/>
      <c r="D1" s="1"/>
      <c r="L1" s="1" t="s">
        <v>59</v>
      </c>
      <c r="M1" s="1"/>
      <c r="N1" s="1"/>
    </row>
    <row r="2" spans="1:14" ht="12.75">
      <c r="A2" s="1" t="s">
        <v>18</v>
      </c>
      <c r="B2" s="1"/>
      <c r="C2" s="1"/>
      <c r="D2" s="1"/>
      <c r="L2" s="1"/>
      <c r="M2" s="1" t="s">
        <v>60</v>
      </c>
      <c r="N2" s="1"/>
    </row>
    <row r="3" spans="1:4" ht="12.75">
      <c r="A3" s="1" t="s">
        <v>19</v>
      </c>
      <c r="B3" s="1"/>
      <c r="C3" s="1"/>
      <c r="D3" s="1"/>
    </row>
    <row r="4" spans="2:14" ht="12.75"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</row>
    <row r="5" spans="2:14" ht="12.75">
      <c r="B5" s="1">
        <v>-0.00177</v>
      </c>
      <c r="C5" s="1">
        <v>-0.00177</v>
      </c>
      <c r="D5" s="1">
        <v>-0.00177</v>
      </c>
      <c r="E5" s="1">
        <v>-0.00177</v>
      </c>
      <c r="F5" s="1">
        <v>-0.00177</v>
      </c>
      <c r="G5" s="1">
        <v>-0.00177</v>
      </c>
      <c r="H5" s="3">
        <v>-0.006348015790031973</v>
      </c>
      <c r="I5" s="3">
        <v>-0.006348015790031973</v>
      </c>
      <c r="J5" s="3">
        <v>-0.006348015790031973</v>
      </c>
      <c r="K5" s="3">
        <v>-0.006348015790031973</v>
      </c>
      <c r="L5" s="3">
        <v>-0.006348015790031973</v>
      </c>
      <c r="M5" s="3">
        <v>-0.006348015790031973</v>
      </c>
      <c r="N5" s="1"/>
    </row>
    <row r="6" ht="12.75">
      <c r="A6" t="s">
        <v>33</v>
      </c>
    </row>
    <row r="7" spans="1:14" ht="12.75">
      <c r="A7" t="s">
        <v>34</v>
      </c>
      <c r="B7" s="15">
        <v>533100000</v>
      </c>
      <c r="C7" s="15">
        <v>471700000</v>
      </c>
      <c r="D7" s="15">
        <v>476800000</v>
      </c>
      <c r="E7" s="15">
        <v>383000000</v>
      </c>
      <c r="F7" s="15">
        <v>329900000</v>
      </c>
      <c r="G7" s="15">
        <v>273100000</v>
      </c>
      <c r="H7" s="15">
        <v>253400000</v>
      </c>
      <c r="I7" s="15">
        <v>247700000</v>
      </c>
      <c r="J7" s="15">
        <v>267000000</v>
      </c>
      <c r="K7" s="15">
        <v>331000000</v>
      </c>
      <c r="L7" s="15">
        <v>395100000</v>
      </c>
      <c r="M7" s="15">
        <v>493000000</v>
      </c>
      <c r="N7" s="15">
        <v>4454800000</v>
      </c>
    </row>
    <row r="9" spans="1:14" ht="12.75">
      <c r="A9" t="s">
        <v>35</v>
      </c>
      <c r="B9" s="4">
        <v>-943587</v>
      </c>
      <c r="C9" s="4">
        <v>-834909</v>
      </c>
      <c r="D9" s="4">
        <v>-843936</v>
      </c>
      <c r="E9" s="4">
        <v>-677910</v>
      </c>
      <c r="F9" s="4">
        <v>-583923</v>
      </c>
      <c r="G9" s="4">
        <v>-483387</v>
      </c>
      <c r="H9" s="4">
        <v>-1608587.201194102</v>
      </c>
      <c r="I9" s="4">
        <v>-1572403.5111909197</v>
      </c>
      <c r="J9" s="4">
        <v>-1694920.215938537</v>
      </c>
      <c r="K9" s="4">
        <v>-2101193.2265005833</v>
      </c>
      <c r="L9" s="4">
        <v>-2508101.0386416325</v>
      </c>
      <c r="M9" s="4">
        <v>-3129571.784485763</v>
      </c>
      <c r="N9" s="5">
        <v>-16982428.977951534</v>
      </c>
    </row>
    <row r="12" spans="1:13" ht="12.75">
      <c r="A12" t="s">
        <v>36</v>
      </c>
      <c r="B12" s="1">
        <v>-0.00558</v>
      </c>
      <c r="C12" s="1">
        <v>-0.00558</v>
      </c>
      <c r="D12" s="1">
        <v>-0.00558</v>
      </c>
      <c r="E12" s="1">
        <v>-0.00558</v>
      </c>
      <c r="F12" s="1">
        <v>-0.00558</v>
      </c>
      <c r="G12" s="1">
        <v>-0.00558</v>
      </c>
      <c r="H12" s="1">
        <v>-0.00558</v>
      </c>
      <c r="I12" s="1">
        <v>-0.00558</v>
      </c>
      <c r="J12" s="1">
        <v>-0.00558</v>
      </c>
      <c r="K12" s="1">
        <v>-0.00558</v>
      </c>
      <c r="L12" s="1">
        <v>-0.00558</v>
      </c>
      <c r="M12" s="1">
        <v>-0.00558</v>
      </c>
    </row>
    <row r="14" ht="12.75">
      <c r="A14" t="s">
        <v>37</v>
      </c>
    </row>
    <row r="15" spans="1:14" ht="12.75">
      <c r="A15" t="s">
        <v>38</v>
      </c>
      <c r="B15" s="5">
        <v>12500000</v>
      </c>
      <c r="C15" s="5">
        <v>11290000</v>
      </c>
      <c r="D15" s="5">
        <v>12500000</v>
      </c>
      <c r="E15" s="5">
        <v>12380000</v>
      </c>
      <c r="F15" s="5">
        <v>12800000</v>
      </c>
      <c r="G15" s="5">
        <v>10080000</v>
      </c>
      <c r="H15" s="5">
        <v>11610000</v>
      </c>
      <c r="I15" s="5">
        <v>12200000</v>
      </c>
      <c r="J15" s="5">
        <v>11420000</v>
      </c>
      <c r="K15" s="5">
        <v>11610000</v>
      </c>
      <c r="L15" s="5">
        <v>11230000</v>
      </c>
      <c r="M15" s="5">
        <v>11660000</v>
      </c>
      <c r="N15" s="5">
        <v>141280000</v>
      </c>
    </row>
    <row r="16" spans="1:14" ht="12.75">
      <c r="A16" t="s">
        <v>39</v>
      </c>
      <c r="B16" s="20">
        <v>290000</v>
      </c>
      <c r="C16" s="20">
        <v>260000</v>
      </c>
      <c r="D16" s="20">
        <v>290000</v>
      </c>
      <c r="E16" s="20">
        <v>600000</v>
      </c>
      <c r="F16" s="20">
        <v>410000</v>
      </c>
      <c r="G16" s="20">
        <v>270000</v>
      </c>
      <c r="H16" s="20">
        <v>490000</v>
      </c>
      <c r="I16" s="20">
        <v>490000</v>
      </c>
      <c r="J16" s="20">
        <v>310000</v>
      </c>
      <c r="K16" s="20">
        <v>490000</v>
      </c>
      <c r="L16" s="20">
        <v>470000</v>
      </c>
      <c r="M16" s="20">
        <v>640000</v>
      </c>
      <c r="N16" s="20">
        <v>5010000</v>
      </c>
    </row>
    <row r="17" spans="2:14" ht="12.75">
      <c r="B17" s="5">
        <v>12790000</v>
      </c>
      <c r="C17" s="5">
        <v>11550000</v>
      </c>
      <c r="D17" s="5">
        <v>12790000</v>
      </c>
      <c r="E17" s="5">
        <v>12980000</v>
      </c>
      <c r="F17" s="5">
        <v>13210000</v>
      </c>
      <c r="G17" s="5">
        <v>10350000</v>
      </c>
      <c r="H17" s="5">
        <v>12100000</v>
      </c>
      <c r="I17" s="5">
        <v>12690000</v>
      </c>
      <c r="J17" s="5">
        <v>11730000</v>
      </c>
      <c r="K17" s="5">
        <v>12100000</v>
      </c>
      <c r="L17" s="5">
        <v>11700000</v>
      </c>
      <c r="M17" s="5">
        <v>12300000</v>
      </c>
      <c r="N17" s="5">
        <v>146290000</v>
      </c>
    </row>
    <row r="18" spans="2:14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t="s">
        <v>40</v>
      </c>
      <c r="B19" s="5">
        <v>47376000</v>
      </c>
      <c r="C19" s="5">
        <v>44218000</v>
      </c>
      <c r="D19" s="5">
        <v>48955000</v>
      </c>
      <c r="E19" s="5">
        <v>47376000</v>
      </c>
      <c r="F19" s="5">
        <v>45797000</v>
      </c>
      <c r="G19" s="5">
        <v>47376000</v>
      </c>
      <c r="H19" s="5">
        <v>48955000</v>
      </c>
      <c r="I19" s="5">
        <v>48955000</v>
      </c>
      <c r="J19" s="5">
        <v>45797000</v>
      </c>
      <c r="K19" s="5">
        <v>48955000</v>
      </c>
      <c r="L19" s="5">
        <v>47376000</v>
      </c>
      <c r="M19" s="5">
        <v>46376000</v>
      </c>
      <c r="N19" s="5">
        <v>567512000</v>
      </c>
    </row>
    <row r="20" spans="1:14" ht="12.75">
      <c r="A20" t="s">
        <v>41</v>
      </c>
      <c r="B20" s="5">
        <v>1460000</v>
      </c>
      <c r="C20" s="5">
        <v>1320000</v>
      </c>
      <c r="D20" s="5">
        <v>1460000</v>
      </c>
      <c r="E20" s="5">
        <v>1410000</v>
      </c>
      <c r="F20" s="5">
        <v>1460000</v>
      </c>
      <c r="G20" s="5">
        <v>1410000</v>
      </c>
      <c r="H20" s="5">
        <v>1460000</v>
      </c>
      <c r="I20" s="5">
        <v>1460000</v>
      </c>
      <c r="J20" s="5">
        <v>1410000</v>
      </c>
      <c r="K20" s="5">
        <v>1360000</v>
      </c>
      <c r="L20" s="5">
        <v>1410000</v>
      </c>
      <c r="M20" s="5">
        <v>1460000</v>
      </c>
      <c r="N20" s="5">
        <v>17080000</v>
      </c>
    </row>
    <row r="21" spans="1:14" ht="12.75">
      <c r="A21" t="s">
        <v>42</v>
      </c>
      <c r="B21" s="5">
        <v>43173000</v>
      </c>
      <c r="C21" s="5">
        <v>39086000</v>
      </c>
      <c r="D21" s="5">
        <v>43183000</v>
      </c>
      <c r="E21" s="5">
        <v>41498000</v>
      </c>
      <c r="F21" s="5">
        <v>42364000</v>
      </c>
      <c r="G21" s="5">
        <v>41003000</v>
      </c>
      <c r="H21" s="5">
        <v>42365000</v>
      </c>
      <c r="I21" s="5">
        <v>42365000</v>
      </c>
      <c r="J21" s="5">
        <v>40998000</v>
      </c>
      <c r="K21" s="5">
        <v>41094000</v>
      </c>
      <c r="L21" s="5">
        <v>40998000</v>
      </c>
      <c r="M21" s="5">
        <v>42361000</v>
      </c>
      <c r="N21" s="5">
        <v>500488000</v>
      </c>
    </row>
    <row r="22" spans="1:14" ht="12.75">
      <c r="A22" t="s">
        <v>43</v>
      </c>
      <c r="B22" s="20">
        <v>20500000</v>
      </c>
      <c r="C22" s="20">
        <v>20400000</v>
      </c>
      <c r="D22" s="20">
        <v>20200000</v>
      </c>
      <c r="E22" s="20">
        <v>19900000</v>
      </c>
      <c r="F22" s="20">
        <v>12500000</v>
      </c>
      <c r="G22" s="20">
        <v>19900000</v>
      </c>
      <c r="H22" s="20">
        <v>19700000</v>
      </c>
      <c r="I22" s="20">
        <v>19700000</v>
      </c>
      <c r="J22" s="20">
        <v>19900000</v>
      </c>
      <c r="K22" s="20">
        <v>20300000</v>
      </c>
      <c r="L22" s="20">
        <v>20200000</v>
      </c>
      <c r="M22" s="20">
        <v>20400000</v>
      </c>
      <c r="N22" s="20">
        <v>233600000</v>
      </c>
    </row>
    <row r="23" spans="2:14" ht="12.75">
      <c r="B23" s="22">
        <v>125299000</v>
      </c>
      <c r="C23" s="22">
        <v>116574000</v>
      </c>
      <c r="D23" s="22">
        <v>126588000</v>
      </c>
      <c r="E23" s="22">
        <v>123164000</v>
      </c>
      <c r="F23" s="22">
        <v>115331000</v>
      </c>
      <c r="G23" s="22">
        <v>120039000</v>
      </c>
      <c r="H23" s="22">
        <v>124580000</v>
      </c>
      <c r="I23" s="22">
        <v>125170000</v>
      </c>
      <c r="J23" s="22">
        <v>119835000</v>
      </c>
      <c r="K23" s="22">
        <v>123809000</v>
      </c>
      <c r="L23" s="22">
        <v>121684000</v>
      </c>
      <c r="M23" s="22">
        <v>122897000</v>
      </c>
      <c r="N23" s="22">
        <v>1464970000</v>
      </c>
    </row>
    <row r="24" spans="1:14" ht="12.75">
      <c r="A24" t="s">
        <v>35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t="s">
        <v>38</v>
      </c>
      <c r="B26" s="5">
        <v>-69750</v>
      </c>
      <c r="C26" s="5">
        <v>-62998.2</v>
      </c>
      <c r="D26" s="5">
        <v>-69750</v>
      </c>
      <c r="E26" s="5">
        <v>-69080.4</v>
      </c>
      <c r="F26" s="5">
        <v>-71424</v>
      </c>
      <c r="G26" s="5">
        <v>-56246.4</v>
      </c>
      <c r="H26" s="5">
        <v>-64783.8</v>
      </c>
      <c r="I26" s="5">
        <v>-68076</v>
      </c>
      <c r="J26" s="5">
        <v>-63723.6</v>
      </c>
      <c r="K26" s="5">
        <v>-64783.8</v>
      </c>
      <c r="L26" s="5">
        <v>-62663.4</v>
      </c>
      <c r="M26" s="5">
        <v>-65062.8</v>
      </c>
      <c r="N26" s="5">
        <v>-788342.4</v>
      </c>
    </row>
    <row r="27" spans="1:14" ht="12.75">
      <c r="A27" t="s">
        <v>39</v>
      </c>
      <c r="B27" s="20">
        <v>-1618.2</v>
      </c>
      <c r="C27" s="20">
        <v>-1450.8</v>
      </c>
      <c r="D27" s="20">
        <v>-1618.2</v>
      </c>
      <c r="E27" s="20">
        <v>-3348</v>
      </c>
      <c r="F27" s="20">
        <v>-2287.8</v>
      </c>
      <c r="G27" s="20">
        <v>-1506.6</v>
      </c>
      <c r="H27" s="20">
        <v>-2734.2</v>
      </c>
      <c r="I27" s="20">
        <v>-2734.2</v>
      </c>
      <c r="J27" s="20">
        <v>-1729.8</v>
      </c>
      <c r="K27" s="20">
        <v>-2734.2</v>
      </c>
      <c r="L27" s="20">
        <v>-2622.6</v>
      </c>
      <c r="M27" s="20">
        <v>-3571.2</v>
      </c>
      <c r="N27" s="20">
        <v>-27955.8</v>
      </c>
    </row>
    <row r="28" spans="2:14" ht="12.75">
      <c r="B28" s="5">
        <v>-71368.2</v>
      </c>
      <c r="C28" s="5">
        <v>-64449</v>
      </c>
      <c r="D28" s="5">
        <v>-71368.2</v>
      </c>
      <c r="E28" s="5">
        <v>-72428.4</v>
      </c>
      <c r="F28" s="5">
        <v>-73711.8</v>
      </c>
      <c r="G28" s="5">
        <v>-57753</v>
      </c>
      <c r="H28" s="5">
        <v>-67518</v>
      </c>
      <c r="I28" s="5">
        <v>-70810.2</v>
      </c>
      <c r="J28" s="5">
        <v>-65453.4</v>
      </c>
      <c r="K28" s="5">
        <v>-67518</v>
      </c>
      <c r="L28" s="5">
        <v>-65286</v>
      </c>
      <c r="M28" s="5">
        <v>-68634</v>
      </c>
      <c r="N28" s="5">
        <v>-816298.2</v>
      </c>
    </row>
    <row r="29" spans="2:14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t="s">
        <v>40</v>
      </c>
      <c r="B30" s="5">
        <v>-264358.08</v>
      </c>
      <c r="C30" s="5">
        <v>-246736.44</v>
      </c>
      <c r="D30" s="5">
        <v>-273168.9</v>
      </c>
      <c r="E30" s="5">
        <v>-264358.08</v>
      </c>
      <c r="F30" s="5">
        <v>-255547.26</v>
      </c>
      <c r="G30" s="5">
        <v>-264358.08</v>
      </c>
      <c r="H30" s="5">
        <v>-273168.9</v>
      </c>
      <c r="I30" s="5">
        <v>-273168.9</v>
      </c>
      <c r="J30" s="5">
        <v>-255547.26</v>
      </c>
      <c r="K30" s="5">
        <v>-273168.9</v>
      </c>
      <c r="L30" s="5">
        <v>-264358.08</v>
      </c>
      <c r="M30" s="5">
        <v>-258778.08</v>
      </c>
      <c r="N30" s="5">
        <v>-3166716.96</v>
      </c>
    </row>
    <row r="31" spans="1:14" ht="12.75">
      <c r="A31" t="s">
        <v>41</v>
      </c>
      <c r="B31" s="5">
        <v>-8146.8</v>
      </c>
      <c r="C31" s="5">
        <v>-7365.6</v>
      </c>
      <c r="D31" s="5">
        <v>-8146.8</v>
      </c>
      <c r="E31" s="5">
        <v>-7867.8</v>
      </c>
      <c r="F31" s="5">
        <v>-8146.8</v>
      </c>
      <c r="G31" s="5">
        <v>-7867.8</v>
      </c>
      <c r="H31" s="5">
        <v>-8146.8</v>
      </c>
      <c r="I31" s="5">
        <v>-8146.8</v>
      </c>
      <c r="J31" s="5">
        <v>-7867.8</v>
      </c>
      <c r="K31" s="5">
        <v>-7588.8</v>
      </c>
      <c r="L31" s="5">
        <v>-7867.8</v>
      </c>
      <c r="M31" s="5">
        <v>-8146.8</v>
      </c>
      <c r="N31" s="5">
        <v>-95306.4</v>
      </c>
    </row>
    <row r="32" spans="1:14" ht="12.75">
      <c r="A32" t="s">
        <v>42</v>
      </c>
      <c r="B32" s="5">
        <v>-240905.34</v>
      </c>
      <c r="C32" s="5">
        <v>-218099.88</v>
      </c>
      <c r="D32" s="5">
        <v>-240961.14</v>
      </c>
      <c r="E32" s="5">
        <v>-231558.84</v>
      </c>
      <c r="F32" s="5">
        <v>-236391.12</v>
      </c>
      <c r="G32" s="5">
        <v>-228796.74</v>
      </c>
      <c r="H32" s="5">
        <v>-236396.7</v>
      </c>
      <c r="I32" s="5">
        <v>-236396.7</v>
      </c>
      <c r="J32" s="5">
        <v>-228768.84</v>
      </c>
      <c r="K32" s="5">
        <v>-229304.52</v>
      </c>
      <c r="L32" s="5">
        <v>-228768.84</v>
      </c>
      <c r="M32" s="5">
        <v>-236374.38</v>
      </c>
      <c r="N32" s="5">
        <v>-2792723.04</v>
      </c>
    </row>
    <row r="33" spans="1:14" ht="12.75">
      <c r="A33" t="s">
        <v>43</v>
      </c>
      <c r="B33" s="20">
        <v>-114390</v>
      </c>
      <c r="C33" s="20">
        <v>-113832</v>
      </c>
      <c r="D33" s="20">
        <v>-112716</v>
      </c>
      <c r="E33" s="20">
        <v>-111042</v>
      </c>
      <c r="F33" s="20">
        <v>-69750</v>
      </c>
      <c r="G33" s="20">
        <v>-111042</v>
      </c>
      <c r="H33" s="20">
        <v>-109926</v>
      </c>
      <c r="I33" s="20">
        <v>-109926</v>
      </c>
      <c r="J33" s="20">
        <v>-111042</v>
      </c>
      <c r="K33" s="20">
        <v>-113274</v>
      </c>
      <c r="L33" s="20">
        <v>-112716</v>
      </c>
      <c r="M33" s="20">
        <v>-113832</v>
      </c>
      <c r="N33" s="20">
        <v>-1303488</v>
      </c>
    </row>
    <row r="34" spans="2:14" ht="12.75">
      <c r="B34" s="22">
        <v>-699168.42</v>
      </c>
      <c r="C34" s="22">
        <v>-650482.92</v>
      </c>
      <c r="D34" s="22">
        <v>-706361.04</v>
      </c>
      <c r="E34" s="22">
        <v>-687255.12</v>
      </c>
      <c r="F34" s="22">
        <v>-643546.98</v>
      </c>
      <c r="G34" s="22">
        <v>-669817.62</v>
      </c>
      <c r="H34" s="22">
        <v>-695156.4</v>
      </c>
      <c r="I34" s="22">
        <v>-698448.6</v>
      </c>
      <c r="J34" s="22">
        <v>-668679.3</v>
      </c>
      <c r="K34" s="22">
        <v>-690854.22</v>
      </c>
      <c r="L34" s="22">
        <v>-678996.72</v>
      </c>
      <c r="M34" s="22">
        <v>-685765.26</v>
      </c>
      <c r="N34" s="22">
        <v>-8174532.6</v>
      </c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5">
        <v>-1642755.42</v>
      </c>
      <c r="C36" s="5">
        <v>-1485391.92</v>
      </c>
      <c r="D36" s="5">
        <v>-1550297.04</v>
      </c>
      <c r="E36" s="5">
        <v>-1365165.12</v>
      </c>
      <c r="F36" s="5">
        <v>-1227469.98</v>
      </c>
      <c r="G36" s="5">
        <v>-1153204.62</v>
      </c>
      <c r="H36" s="5">
        <v>-2303743.601194102</v>
      </c>
      <c r="I36" s="5">
        <v>-2270852.1111909198</v>
      </c>
      <c r="J36" s="5">
        <v>-2363599.515938537</v>
      </c>
      <c r="K36" s="5">
        <v>-2792047.4465005836</v>
      </c>
      <c r="L36" s="5">
        <v>-3187097.7586416323</v>
      </c>
      <c r="M36" s="5">
        <v>-3815337.0444857627</v>
      </c>
      <c r="N36" s="5">
        <v>-25156961.577951536</v>
      </c>
    </row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I24" sqref="I24"/>
    </sheetView>
  </sheetViews>
  <sheetFormatPr defaultColWidth="9.140625" defaultRowHeight="12.75"/>
  <cols>
    <col min="2" max="2" width="14.140625" style="0" customWidth="1"/>
    <col min="4" max="4" width="14.8515625" style="0" customWidth="1"/>
    <col min="6" max="6" width="13.7109375" style="0" customWidth="1"/>
  </cols>
  <sheetData>
    <row r="1" spans="1:8" ht="12.75">
      <c r="A1" s="1" t="s">
        <v>16</v>
      </c>
      <c r="B1" s="1"/>
      <c r="C1" s="1"/>
      <c r="D1" s="1"/>
      <c r="E1" s="1"/>
      <c r="F1" s="1" t="s">
        <v>61</v>
      </c>
      <c r="G1" s="1"/>
      <c r="H1" s="1"/>
    </row>
    <row r="2" spans="1:8" ht="12.75">
      <c r="A2" s="1" t="s">
        <v>45</v>
      </c>
      <c r="B2" s="1"/>
      <c r="C2" s="1"/>
      <c r="D2" s="1"/>
      <c r="E2" s="1"/>
      <c r="F2" s="1"/>
      <c r="G2" s="1" t="s">
        <v>60</v>
      </c>
      <c r="H2" s="1"/>
    </row>
    <row r="3" spans="1:8" ht="12.75">
      <c r="A3" s="1" t="s">
        <v>19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2" t="s">
        <v>35</v>
      </c>
      <c r="C5" s="2"/>
      <c r="D5" s="2" t="s">
        <v>46</v>
      </c>
      <c r="E5" s="2"/>
      <c r="F5" s="2" t="s">
        <v>32</v>
      </c>
      <c r="G5" s="1"/>
      <c r="H5" s="1"/>
    </row>
    <row r="6" ht="12.75">
      <c r="D6">
        <v>0.005966667</v>
      </c>
    </row>
    <row r="7" spans="1:6" ht="12.75">
      <c r="A7" s="1" t="s">
        <v>47</v>
      </c>
      <c r="B7" s="7">
        <v>-28128328</v>
      </c>
      <c r="C7" s="4"/>
      <c r="D7" s="7">
        <v>51390706</v>
      </c>
      <c r="E7" s="4"/>
      <c r="F7" s="7">
        <v>23262378</v>
      </c>
    </row>
    <row r="8" spans="1:6" ht="12.75">
      <c r="A8" s="1"/>
      <c r="B8" s="4"/>
      <c r="C8" s="4"/>
      <c r="D8" s="4"/>
      <c r="E8" s="4"/>
      <c r="F8" s="4"/>
    </row>
    <row r="9" spans="1:6" ht="12.75">
      <c r="A9" s="1" t="s">
        <v>20</v>
      </c>
      <c r="B9" s="4">
        <v>-1642755.42</v>
      </c>
      <c r="C9" s="4"/>
      <c r="D9" s="4">
        <v>138798.863154126</v>
      </c>
      <c r="E9" s="4"/>
      <c r="F9" s="4">
        <v>21758421.443154123</v>
      </c>
    </row>
    <row r="10" spans="1:6" ht="12.75">
      <c r="A10" s="1" t="s">
        <v>21</v>
      </c>
      <c r="B10" s="4">
        <v>-1485391.92</v>
      </c>
      <c r="C10" s="4"/>
      <c r="D10" s="4">
        <v>129825.25519696009</v>
      </c>
      <c r="E10" s="4"/>
      <c r="F10" s="4">
        <v>20402854.778351083</v>
      </c>
    </row>
    <row r="11" spans="1:6" ht="12.75">
      <c r="A11" s="1" t="s">
        <v>22</v>
      </c>
      <c r="B11" s="4">
        <v>-1550297.04</v>
      </c>
      <c r="C11" s="4"/>
      <c r="D11" s="4">
        <v>121737.04031177973</v>
      </c>
      <c r="E11" s="4"/>
      <c r="F11" s="4">
        <v>18974294.778662864</v>
      </c>
    </row>
    <row r="12" spans="1:6" ht="12.75">
      <c r="A12" s="1" t="s">
        <v>23</v>
      </c>
      <c r="B12" s="4">
        <v>-1365165.12</v>
      </c>
      <c r="C12" s="4"/>
      <c r="D12" s="4">
        <v>113213.29850412002</v>
      </c>
      <c r="E12" s="4"/>
      <c r="F12" s="4">
        <v>17722342.957166985</v>
      </c>
    </row>
    <row r="13" spans="1:6" ht="12.75">
      <c r="A13" s="1" t="s">
        <v>24</v>
      </c>
      <c r="B13" s="4">
        <v>-1227469.98</v>
      </c>
      <c r="C13" s="4"/>
      <c r="D13" s="4">
        <v>105743.31888521067</v>
      </c>
      <c r="E13" s="4"/>
      <c r="F13" s="4">
        <v>16600616.296052195</v>
      </c>
    </row>
    <row r="14" spans="1:6" ht="12.75">
      <c r="A14" s="1" t="s">
        <v>25</v>
      </c>
      <c r="B14" s="4">
        <v>-1153204.62</v>
      </c>
      <c r="C14" s="4"/>
      <c r="D14" s="4">
        <v>99050.34943331686</v>
      </c>
      <c r="E14" s="4"/>
      <c r="F14" s="4">
        <v>15546462.025485512</v>
      </c>
    </row>
    <row r="15" spans="1:6" ht="12.75">
      <c r="A15" s="1" t="s">
        <v>26</v>
      </c>
      <c r="B15" s="4">
        <v>-2303743.601194102</v>
      </c>
      <c r="C15" s="4"/>
      <c r="D15" s="4">
        <v>92760.56193421756</v>
      </c>
      <c r="E15" s="4"/>
      <c r="F15" s="4">
        <v>13335478.986225627</v>
      </c>
    </row>
    <row r="16" spans="1:6" ht="12.75">
      <c r="A16" s="1" t="s">
        <v>27</v>
      </c>
      <c r="B16" s="4">
        <v>-2270852.1111909198</v>
      </c>
      <c r="C16" s="4"/>
      <c r="D16" s="4">
        <v>79568.3623963059</v>
      </c>
      <c r="E16" s="4"/>
      <c r="F16" s="4">
        <v>11144195.237431014</v>
      </c>
    </row>
    <row r="17" spans="1:6" ht="12.75">
      <c r="A17" s="1" t="s">
        <v>28</v>
      </c>
      <c r="B17" s="4">
        <v>-2363599.515938537</v>
      </c>
      <c r="C17" s="4"/>
      <c r="D17" s="4">
        <v>66493.7019647368</v>
      </c>
      <c r="E17" s="4"/>
      <c r="F17" s="4">
        <v>8847089.423457213</v>
      </c>
    </row>
    <row r="18" spans="1:6" ht="12.75">
      <c r="A18" s="1" t="s">
        <v>29</v>
      </c>
      <c r="B18" s="4">
        <v>-2792047.4465005836</v>
      </c>
      <c r="C18" s="4"/>
      <c r="D18" s="4">
        <v>52787.63650899118</v>
      </c>
      <c r="E18" s="4"/>
      <c r="F18" s="4">
        <v>6107829.61346562</v>
      </c>
    </row>
    <row r="19" spans="1:6" ht="12.75">
      <c r="A19" s="1" t="s">
        <v>30</v>
      </c>
      <c r="B19" s="4">
        <v>-3187097.7586416323</v>
      </c>
      <c r="C19" s="4"/>
      <c r="D19" s="4">
        <v>36443.385396288075</v>
      </c>
      <c r="E19" s="4"/>
      <c r="F19" s="4">
        <v>2957175.240220276</v>
      </c>
    </row>
    <row r="20" spans="1:6" ht="12.75">
      <c r="A20" s="1" t="s">
        <v>31</v>
      </c>
      <c r="B20" s="7">
        <v>-3815337.0444857627</v>
      </c>
      <c r="C20" s="4"/>
      <c r="D20" s="7">
        <v>17644.479919039393</v>
      </c>
      <c r="E20" s="4"/>
      <c r="F20" s="7">
        <v>-840517.3243464471</v>
      </c>
    </row>
    <row r="21" spans="1:6" ht="12.75">
      <c r="A21" s="1"/>
      <c r="B21" s="4"/>
      <c r="C21" s="4"/>
      <c r="D21" s="4"/>
      <c r="E21" s="4"/>
      <c r="F21" s="4"/>
    </row>
    <row r="22" spans="2:6" ht="12.75">
      <c r="B22" s="7">
        <v>-25156961.577951536</v>
      </c>
      <c r="C22" s="4"/>
      <c r="D22" s="7">
        <v>1054066.2536050922</v>
      </c>
      <c r="E22" s="4"/>
      <c r="F22" s="7">
        <v>-24102895.32434644</v>
      </c>
    </row>
    <row r="23" spans="2:6" ht="12.75">
      <c r="B23" s="4"/>
      <c r="C23" s="4"/>
      <c r="D23" s="4"/>
      <c r="E23" s="4"/>
      <c r="F23" s="4"/>
    </row>
    <row r="24" spans="2:6" ht="13.5" thickBot="1">
      <c r="B24" s="8">
        <v>-53285289.577951536</v>
      </c>
      <c r="C24" s="4"/>
      <c r="D24" s="8">
        <v>52444772.25360509</v>
      </c>
      <c r="E24" s="4"/>
      <c r="F24" s="8">
        <v>-840517.3243464418</v>
      </c>
    </row>
    <row r="25" ht="13.5" thickTop="1"/>
    <row r="27" spans="1:3" ht="12.75">
      <c r="A27" s="13" t="s">
        <v>48</v>
      </c>
      <c r="B27" s="13"/>
      <c r="C27" s="13"/>
    </row>
    <row r="29" spans="2:4" ht="12.75">
      <c r="B29" t="s">
        <v>49</v>
      </c>
      <c r="D29" s="4">
        <v>255371816.94</v>
      </c>
    </row>
    <row r="30" spans="2:4" ht="12.75">
      <c r="B30" t="s">
        <v>50</v>
      </c>
      <c r="D30" s="4">
        <v>84798.11999999918</v>
      </c>
    </row>
    <row r="31" spans="2:4" ht="12.75">
      <c r="B31" t="s">
        <v>51</v>
      </c>
      <c r="D31" s="4">
        <v>-155835969.61386746</v>
      </c>
    </row>
    <row r="32" spans="2:4" ht="12.75">
      <c r="B32" t="s">
        <v>52</v>
      </c>
      <c r="D32" s="4">
        <v>110536.22</v>
      </c>
    </row>
    <row r="33" spans="2:4" ht="12.75">
      <c r="B33" t="s">
        <v>53</v>
      </c>
      <c r="D33" s="7">
        <v>-4556071.45</v>
      </c>
    </row>
    <row r="34" ht="12.75">
      <c r="D34" s="4"/>
    </row>
    <row r="35" ht="12.75">
      <c r="D35" s="4">
        <v>95175110.21613254</v>
      </c>
    </row>
    <row r="36" spans="2:4" ht="12.75">
      <c r="B36" t="s">
        <v>35</v>
      </c>
      <c r="D36" s="7">
        <v>-840517.3243464418</v>
      </c>
    </row>
    <row r="37" ht="12.75">
      <c r="D37" s="4"/>
    </row>
    <row r="38" ht="12.75">
      <c r="D38" s="7">
        <v>94334592.8917861</v>
      </c>
    </row>
    <row r="39" ht="12.75">
      <c r="D39" s="4"/>
    </row>
    <row r="40" spans="1:2" ht="12.75">
      <c r="A40" s="13" t="s">
        <v>54</v>
      </c>
      <c r="B40" s="13"/>
    </row>
    <row r="42" ht="12.75">
      <c r="D42" s="2" t="s">
        <v>62</v>
      </c>
    </row>
    <row r="43" spans="2:5" ht="12.75">
      <c r="B43" s="14" t="s">
        <v>56</v>
      </c>
      <c r="C43" t="s">
        <v>57</v>
      </c>
      <c r="D43" s="14" t="s">
        <v>63</v>
      </c>
      <c r="E43" t="s">
        <v>57</v>
      </c>
    </row>
    <row r="44" spans="1:5" ht="12.75">
      <c r="A44" s="1" t="s">
        <v>58</v>
      </c>
      <c r="B44" s="15">
        <v>72000000</v>
      </c>
      <c r="C44" s="18">
        <v>0.7361963190184049</v>
      </c>
      <c r="D44" s="15">
        <v>69448780.0430327</v>
      </c>
      <c r="E44" s="18">
        <v>0.7361963190184049</v>
      </c>
    </row>
    <row r="45" spans="1:5" ht="12.75">
      <c r="A45" s="1" t="s">
        <v>36</v>
      </c>
      <c r="B45" s="16">
        <v>25800000</v>
      </c>
      <c r="C45" s="18">
        <v>0.26380368098159507</v>
      </c>
      <c r="D45" s="16">
        <v>24885812.848753385</v>
      </c>
      <c r="E45" s="18">
        <v>0.26380368098159507</v>
      </c>
    </row>
    <row r="46" spans="2:4" ht="12.75">
      <c r="B46" s="15"/>
      <c r="D46" s="15"/>
    </row>
    <row r="47" spans="2:4" ht="13.5" thickBot="1">
      <c r="B47" s="17">
        <v>97800000</v>
      </c>
      <c r="D47" s="17">
        <v>94334592.8917861</v>
      </c>
    </row>
    <row r="48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Thornton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SIMMS</dc:creator>
  <cp:keywords/>
  <dc:description/>
  <cp:lastModifiedBy>Public Utilities Board</cp:lastModifiedBy>
  <cp:lastPrinted>2001-09-13T13:38:58Z</cp:lastPrinted>
  <dcterms:created xsi:type="dcterms:W3CDTF">2001-09-13T12:43:20Z</dcterms:created>
  <dcterms:modified xsi:type="dcterms:W3CDTF">2001-09-13T17:43:20Z</dcterms:modified>
  <cp:category/>
  <cp:version/>
  <cp:contentType/>
  <cp:contentStatus/>
</cp:coreProperties>
</file>